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Z01_1-财政拨款收入支出决算总表" sheetId="1" r:id="rId1"/>
  </sheets>
  <calcPr calcId="144525"/>
</workbook>
</file>

<file path=xl/sharedStrings.xml><?xml version="1.0" encoding="utf-8"?>
<sst xmlns="http://schemas.openxmlformats.org/spreadsheetml/2006/main" count="319" uniqueCount="164">
  <si>
    <t>财政拨款收入支出决算总表</t>
  </si>
  <si>
    <t>财决01-1表</t>
  </si>
  <si>
    <t>编制单位：松山区人民检察院</t>
  </si>
  <si>
    <t>2022年度</t>
  </si>
  <si>
    <t>金额单位：万元</t>
  </si>
  <si>
    <t>收     入</t>
  </si>
  <si>
    <t>支     出</t>
  </si>
  <si>
    <t>项    目</t>
  </si>
  <si>
    <t>行次</t>
  </si>
  <si>
    <t>年初预算数</t>
  </si>
  <si>
    <t>全年预算数</t>
  </si>
  <si>
    <t>决算数</t>
  </si>
  <si>
    <t>项目（按功能分类）</t>
  </si>
  <si>
    <t>项目(按支出性质和经济分类)</t>
  </si>
  <si>
    <t>小计</t>
  </si>
  <si>
    <t>一般公共预算财政拨款</t>
  </si>
  <si>
    <t>政府性基金预算财政拨款</t>
  </si>
  <si>
    <t>国有资本经营预算财政拨款</t>
  </si>
  <si>
    <t>一般公共预算</t>
  </si>
  <si>
    <t>政府性基金预算</t>
  </si>
  <si>
    <t>国有资本经营预算</t>
  </si>
  <si>
    <t>栏    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</si>
  <si>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</si>
  <si>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</si>
  <si>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</si>
  <si>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</si>
  <si>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</si>
  <si>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</si>
  <si>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</si>
  <si>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</si>
  <si>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</si>
  <si>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</si>
  <si>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</si>
  <si>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</si>
  <si>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</si>
  <si>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</si>
  <si>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</si>
  <si>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</si>
  <si>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</si>
  <si>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</si>
  <si>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</si>
  <si>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</si>
  <si>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</si>
  <si>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</si>
  <si>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</si>
  <si>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</si>
  <si>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</si>
  <si>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</si>
  <si>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</si>
  <si>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一、一般公共预算财政拨款</t>
  </si>
  <si>
    <t>一、一般公共服务支出</t>
  </si>
  <si>
    <t>33</t>
  </si>
  <si>
    <t>一、基本支出</t>
  </si>
  <si>
    <t>59</t>
  </si>
  <si>
    <t>二、政府性基金预算财政拨款</t>
  </si>
  <si>
    <t>二、外交支出</t>
  </si>
  <si>
    <t>34</t>
  </si>
  <si>
    <t xml:space="preserve">    人员经费</t>
  </si>
  <si>
    <t>60</t>
  </si>
  <si>
    <t>三、国有资本经营预算财政拨款</t>
  </si>
  <si>
    <t>三、国防支出</t>
  </si>
  <si>
    <t>35</t>
  </si>
  <si>
    <t xml:space="preserve">    公用经费</t>
  </si>
  <si>
    <t>61</t>
  </si>
  <si>
    <t>四、公共安全支出</t>
  </si>
  <si>
    <t>36</t>
  </si>
  <si>
    <t>二、项目支出</t>
  </si>
  <si>
    <t>62</t>
  </si>
  <si>
    <t>五、教育支出</t>
  </si>
  <si>
    <t>37</t>
  </si>
  <si>
    <t xml:space="preserve">    其中：基本建设类项目</t>
  </si>
  <si>
    <t>63</t>
  </si>
  <si>
    <t>六、科学技术支出</t>
  </si>
  <si>
    <t>38</t>
  </si>
  <si>
    <t>64</t>
  </si>
  <si>
    <t>七、文化旅游体育与传媒支出</t>
  </si>
  <si>
    <t>39</t>
  </si>
  <si>
    <t>65</t>
  </si>
  <si>
    <t>八、社会保障和就业支出</t>
  </si>
  <si>
    <t>40</t>
  </si>
  <si>
    <t>66</t>
  </si>
  <si>
    <t>九、卫生健康支出</t>
  </si>
  <si>
    <t>41</t>
  </si>
  <si>
    <t>67</t>
  </si>
  <si>
    <t>十、节能环保支出</t>
  </si>
  <si>
    <t>42</t>
  </si>
  <si>
    <t>68</t>
  </si>
  <si>
    <t>十一、城乡社区支出</t>
  </si>
  <si>
    <t>43</t>
  </si>
  <si>
    <t>经济分类支出合计</t>
  </si>
  <si>
    <t>69</t>
  </si>
  <si>
    <t>—</t>
  </si>
  <si>
    <t>十二、农林水支出</t>
  </si>
  <si>
    <t>44</t>
  </si>
  <si>
    <t>一、工资福利支出</t>
  </si>
  <si>
    <t>70</t>
  </si>
  <si>
    <t>十三、交通运输支出</t>
  </si>
  <si>
    <t>45</t>
  </si>
  <si>
    <t>二、商品和服务支出</t>
  </si>
  <si>
    <t>71</t>
  </si>
  <si>
    <t>十四、资源勘探工业信息等支出</t>
  </si>
  <si>
    <t>46</t>
  </si>
  <si>
    <t>三、对个人和家庭的补助</t>
  </si>
  <si>
    <t>72</t>
  </si>
  <si>
    <t>十五、商业服务业等支出</t>
  </si>
  <si>
    <t>47</t>
  </si>
  <si>
    <t>四、债务利息及费用支出</t>
  </si>
  <si>
    <t>73</t>
  </si>
  <si>
    <t>十六、金融支出</t>
  </si>
  <si>
    <t>48</t>
  </si>
  <si>
    <t>五、资本性支出（基本建设）</t>
  </si>
  <si>
    <t>74</t>
  </si>
  <si>
    <t>十七、援助其他地区支出</t>
  </si>
  <si>
    <t>49</t>
  </si>
  <si>
    <t>六、资本性支出</t>
  </si>
  <si>
    <t>75</t>
  </si>
  <si>
    <t>十八、自然资源海洋气象等支出</t>
  </si>
  <si>
    <t>50</t>
  </si>
  <si>
    <t>七、对企业补助（基本建设）</t>
  </si>
  <si>
    <t>76</t>
  </si>
  <si>
    <t>十九、住房保障支出</t>
  </si>
  <si>
    <t>51</t>
  </si>
  <si>
    <t>八、对企业补助</t>
  </si>
  <si>
    <t>77</t>
  </si>
  <si>
    <t>二十、粮油物资储备支出</t>
  </si>
  <si>
    <t>52</t>
  </si>
  <si>
    <t>九、对社会保障基金补助</t>
  </si>
  <si>
    <t>78</t>
  </si>
  <si>
    <t>二十一、国有资本经营预算支出</t>
  </si>
  <si>
    <t>53</t>
  </si>
  <si>
    <t>十、其他支出</t>
  </si>
  <si>
    <t>79</t>
  </si>
  <si>
    <t>二十二、灾害防治及应急管理支出</t>
  </si>
  <si>
    <t>54</t>
  </si>
  <si>
    <t>80</t>
  </si>
  <si>
    <t>二十三、其他支出</t>
  </si>
  <si>
    <t>55</t>
  </si>
  <si>
    <t>81</t>
  </si>
  <si>
    <t>二十四、债务还本支出</t>
  </si>
  <si>
    <t>56</t>
  </si>
  <si>
    <t>82</t>
  </si>
  <si>
    <t>二十五、债务付息支出</t>
  </si>
  <si>
    <t>57</t>
  </si>
  <si>
    <t>83</t>
  </si>
  <si>
    <t>二十六、抗疫特别国债安排的支出</t>
  </si>
  <si>
    <t>58</t>
  </si>
  <si>
    <t>84</t>
  </si>
  <si>
    <t>本年收入合计</t>
  </si>
  <si>
    <t>本年支出合计</t>
  </si>
  <si>
    <t>85</t>
  </si>
  <si>
    <t>年初结转和结余</t>
  </si>
  <si>
    <t>28</t>
  </si>
  <si>
    <t>年末财政拨款结转和结余</t>
  </si>
  <si>
    <t>86</t>
  </si>
  <si>
    <t>29</t>
  </si>
  <si>
    <t>87</t>
  </si>
  <si>
    <t>30</t>
  </si>
  <si>
    <t>88</t>
  </si>
  <si>
    <t>31</t>
  </si>
  <si>
    <t>89</t>
  </si>
  <si>
    <t>总计</t>
  </si>
  <si>
    <t>32</t>
  </si>
  <si>
    <t>90</t>
  </si>
  <si>
    <t>注：本套决算报表中刷绿色单元格为自动取数生成，不需人工录入数据。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</si>
</sst>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  <scheme val="minor"/>
    </font>
    <font>
      <sz val="22"/>
      <name val="Calibri"/>
      <charset val="134"/>
    </font>
    <font>
      <sz val="12"/>
      <name val="Calibri"/>
      <charset val="134"/>
    </font>
    <font>
      <sz val="11"/>
      <name val="Calibri"/>
      <charset val="134"/>
    </font>
    <font>
      <sz val="10"/>
      <name val="Calibri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5" borderId="9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4" fillId="24" borderId="5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2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0"/>
  <sheetViews>
    <sheetView tabSelected="1" topLeftCell="AB1" workbookViewId="0">
      <selection activeCell="AL23" sqref="AL23"/>
    </sheetView>
  </sheetViews>
  <sheetFormatPr defaultColWidth="9" defaultRowHeight="13.5"/>
  <cols>
    <col min="1" max="1" width="39.65" style="1" customWidth="1"/>
    <col min="2" max="2" width="6.83333333333333" style="1" customWidth="1"/>
    <col min="3" max="5" width="20.375" style="1" customWidth="1"/>
    <col min="6" max="6" width="36.3666666666667" style="1" customWidth="1"/>
    <col min="7" max="7" width="6.83333333333333" style="1" customWidth="1"/>
    <col min="8" max="8" width="20.375" style="1" customWidth="1"/>
    <col min="9" max="9" width="23.65" style="1" customWidth="1"/>
    <col min="10" max="10" width="24.2" style="1" customWidth="1"/>
    <col min="11" max="11" width="26.525" style="1" customWidth="1"/>
    <col min="12" max="12" width="20.375" style="1" customWidth="1"/>
    <col min="13" max="13" width="22.15" style="1" customWidth="1"/>
    <col min="14" max="14" width="23.5166666666667" style="1" customWidth="1"/>
    <col min="15" max="15" width="25.0166666666667" style="1" customWidth="1"/>
    <col min="16" max="16" width="20.375" style="1" customWidth="1"/>
    <col min="17" max="17" width="26.3833333333333" style="1" customWidth="1"/>
    <col min="18" max="19" width="25.7" style="1" customWidth="1"/>
    <col min="20" max="20" width="33.9083333333333" style="1" customWidth="1"/>
    <col min="21" max="21" width="8.2" style="1" customWidth="1"/>
    <col min="22" max="22" width="20.375" style="1" customWidth="1"/>
    <col min="23" max="23" width="21.4666666666667" style="1" customWidth="1"/>
    <col min="24" max="24" width="24.75" style="1" customWidth="1"/>
    <col min="25" max="25" width="26.25" style="1" customWidth="1"/>
    <col min="26" max="26" width="20.375" style="1" customWidth="1"/>
    <col min="27" max="27" width="22.425" style="1" customWidth="1"/>
    <col min="28" max="28" width="24.8833333333333" style="1" customWidth="1"/>
    <col min="29" max="29" width="25.2916666666667" style="1" customWidth="1"/>
    <col min="30" max="30" width="21.6" style="1" customWidth="1"/>
    <col min="31" max="31" width="23.2416666666667" style="1" customWidth="1"/>
    <col min="32" max="32" width="26.525" style="1" customWidth="1"/>
    <col min="33" max="33" width="27.75" style="1" customWidth="1"/>
    <col min="34" max="16384" width="9" style="1"/>
  </cols>
  <sheetData>
    <row r="1" ht="28.5" spans="1:3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ht="15.75" spans="33:33">
      <c r="AG2" s="19" t="s">
        <v>1</v>
      </c>
    </row>
    <row r="3" ht="15.75" spans="1:33">
      <c r="A3" s="3" t="s">
        <v>2</v>
      </c>
      <c r="Q3" s="18" t="s">
        <v>3</v>
      </c>
      <c r="AG3" s="20" t="s">
        <v>4</v>
      </c>
    </row>
    <row r="4" ht="15" spans="1:33">
      <c r="A4" s="4" t="s">
        <v>5</v>
      </c>
      <c r="B4" s="5"/>
      <c r="C4" s="5"/>
      <c r="D4" s="5"/>
      <c r="E4" s="5"/>
      <c r="F4" s="5" t="s">
        <v>6</v>
      </c>
      <c r="G4" s="5"/>
      <c r="H4" s="5"/>
      <c r="I4" s="5"/>
      <c r="J4" s="5"/>
      <c r="K4" s="16"/>
      <c r="L4" s="5"/>
      <c r="M4" s="5"/>
      <c r="N4" s="5"/>
      <c r="O4" s="5"/>
      <c r="P4" s="5"/>
      <c r="Q4" s="5"/>
      <c r="R4" s="5"/>
      <c r="S4" s="5"/>
      <c r="T4" s="5" t="s">
        <v>6</v>
      </c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16"/>
    </row>
    <row r="5" ht="15" spans="1:33">
      <c r="A5" s="6" t="s">
        <v>7</v>
      </c>
      <c r="B5" s="7" t="s">
        <v>8</v>
      </c>
      <c r="C5" s="7" t="s">
        <v>9</v>
      </c>
      <c r="D5" s="7" t="s">
        <v>10</v>
      </c>
      <c r="E5" s="7" t="s">
        <v>11</v>
      </c>
      <c r="F5" s="7" t="s">
        <v>12</v>
      </c>
      <c r="G5" s="7" t="s">
        <v>8</v>
      </c>
      <c r="H5" s="7" t="s">
        <v>9</v>
      </c>
      <c r="I5" s="7"/>
      <c r="J5" s="7"/>
      <c r="K5" s="17"/>
      <c r="L5" s="7" t="s">
        <v>10</v>
      </c>
      <c r="M5" s="7"/>
      <c r="N5" s="7"/>
      <c r="O5" s="7"/>
      <c r="P5" s="7" t="s">
        <v>11</v>
      </c>
      <c r="Q5" s="7"/>
      <c r="R5" s="7"/>
      <c r="S5" s="7"/>
      <c r="T5" s="7" t="s">
        <v>13</v>
      </c>
      <c r="U5" s="7" t="s">
        <v>8</v>
      </c>
      <c r="V5" s="7" t="s">
        <v>9</v>
      </c>
      <c r="W5" s="7"/>
      <c r="X5" s="7"/>
      <c r="Y5" s="7"/>
      <c r="Z5" s="7" t="s">
        <v>10</v>
      </c>
      <c r="AA5" s="7"/>
      <c r="AB5" s="7"/>
      <c r="AC5" s="7"/>
      <c r="AD5" s="7" t="s">
        <v>11</v>
      </c>
      <c r="AE5" s="7"/>
      <c r="AF5" s="7"/>
      <c r="AG5" s="17"/>
    </row>
    <row r="6" ht="15" spans="1:33">
      <c r="A6" s="6"/>
      <c r="B6" s="7"/>
      <c r="C6" s="7"/>
      <c r="D6" s="7"/>
      <c r="E6" s="7"/>
      <c r="F6" s="7"/>
      <c r="G6" s="7"/>
      <c r="H6" s="7" t="s">
        <v>14</v>
      </c>
      <c r="I6" s="7" t="s">
        <v>15</v>
      </c>
      <c r="J6" s="7" t="s">
        <v>16</v>
      </c>
      <c r="K6" s="7" t="s">
        <v>17</v>
      </c>
      <c r="L6" s="7" t="s">
        <v>14</v>
      </c>
      <c r="M6" s="7" t="s">
        <v>18</v>
      </c>
      <c r="N6" s="7" t="s">
        <v>19</v>
      </c>
      <c r="O6" s="7" t="s">
        <v>20</v>
      </c>
      <c r="P6" s="7" t="s">
        <v>14</v>
      </c>
      <c r="Q6" s="7" t="s">
        <v>15</v>
      </c>
      <c r="R6" s="7" t="s">
        <v>16</v>
      </c>
      <c r="S6" s="7" t="s">
        <v>17</v>
      </c>
      <c r="T6" s="7"/>
      <c r="U6" s="7"/>
      <c r="V6" s="7" t="s">
        <v>14</v>
      </c>
      <c r="W6" s="7" t="s">
        <v>18</v>
      </c>
      <c r="X6" s="7" t="s">
        <v>19</v>
      </c>
      <c r="Y6" s="7" t="s">
        <v>20</v>
      </c>
      <c r="Z6" s="7" t="s">
        <v>14</v>
      </c>
      <c r="AA6" s="7" t="s">
        <v>18</v>
      </c>
      <c r="AB6" s="7" t="s">
        <v>19</v>
      </c>
      <c r="AC6" s="7" t="s">
        <v>20</v>
      </c>
      <c r="AD6" s="7" t="s">
        <v>14</v>
      </c>
      <c r="AE6" s="7" t="s">
        <v>18</v>
      </c>
      <c r="AF6" s="7" t="s">
        <v>19</v>
      </c>
      <c r="AG6" s="7" t="s">
        <v>20</v>
      </c>
    </row>
    <row r="7" ht="15" spans="1:33">
      <c r="A7" s="6" t="s">
        <v>21</v>
      </c>
      <c r="B7" s="7"/>
      <c r="C7" s="7" t="s">
        <v>22</v>
      </c>
      <c r="D7" s="7" t="s">
        <v>23</v>
      </c>
      <c r="E7" s="7" t="s">
        <v>24</v>
      </c>
      <c r="F7" s="7" t="s">
        <v>21</v>
      </c>
      <c r="G7" s="7"/>
      <c r="H7" s="7" t="s">
        <v>25</v>
      </c>
      <c r="I7" s="7" t="s">
        <v>26</v>
      </c>
      <c r="J7" s="7" t="s">
        <v>27</v>
      </c>
      <c r="K7" s="7" t="s">
        <v>28</v>
      </c>
      <c r="L7" s="7" t="s">
        <v>29</v>
      </c>
      <c r="M7" s="7" t="s">
        <v>30</v>
      </c>
      <c r="N7" s="7" t="s">
        <v>31</v>
      </c>
      <c r="O7" s="7" t="s">
        <v>32</v>
      </c>
      <c r="P7" s="7" t="s">
        <v>33</v>
      </c>
      <c r="Q7" s="7" t="s">
        <v>34</v>
      </c>
      <c r="R7" s="7" t="s">
        <v>35</v>
      </c>
      <c r="S7" s="7" t="s">
        <v>36</v>
      </c>
      <c r="T7" s="7" t="s">
        <v>21</v>
      </c>
      <c r="U7" s="7"/>
      <c r="V7" s="7" t="s">
        <v>37</v>
      </c>
      <c r="W7" s="7" t="s">
        <v>38</v>
      </c>
      <c r="X7" s="7" t="s">
        <v>39</v>
      </c>
      <c r="Y7" s="7" t="s">
        <v>40</v>
      </c>
      <c r="Z7" s="7" t="s">
        <v>41</v>
      </c>
      <c r="AA7" s="7" t="s">
        <v>42</v>
      </c>
      <c r="AB7" s="7" t="s">
        <v>43</v>
      </c>
      <c r="AC7" s="7" t="s">
        <v>44</v>
      </c>
      <c r="AD7" s="7" t="s">
        <v>45</v>
      </c>
      <c r="AE7" s="7" t="s">
        <v>46</v>
      </c>
      <c r="AF7" s="7" t="s">
        <v>47</v>
      </c>
      <c r="AG7" s="7" t="s">
        <v>48</v>
      </c>
    </row>
    <row r="8" ht="15" spans="1:33">
      <c r="A8" s="8" t="s">
        <v>49</v>
      </c>
      <c r="B8" s="7" t="s">
        <v>22</v>
      </c>
      <c r="C8" s="9">
        <f>13203600/10000</f>
        <v>1320.36</v>
      </c>
      <c r="D8" s="9">
        <f>15484891.24/10000</f>
        <v>1548.489124</v>
      </c>
      <c r="E8" s="9">
        <f>15484891.24/10000</f>
        <v>1548.489124</v>
      </c>
      <c r="F8" s="10" t="s">
        <v>50</v>
      </c>
      <c r="G8" s="7" t="s">
        <v>51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10" t="s">
        <v>52</v>
      </c>
      <c r="U8" s="7" t="s">
        <v>53</v>
      </c>
      <c r="V8" s="9">
        <f>8749100/10000</f>
        <v>874.91</v>
      </c>
      <c r="W8" s="9">
        <f>8749100/10000</f>
        <v>874.91</v>
      </c>
      <c r="X8" s="9">
        <v>0</v>
      </c>
      <c r="Y8" s="9">
        <v>0</v>
      </c>
      <c r="Z8" s="9">
        <f t="shared" ref="Z8:AD8" si="0">9804364.16/10000</f>
        <v>980.436416</v>
      </c>
      <c r="AA8" s="9">
        <f t="shared" si="0"/>
        <v>980.436416</v>
      </c>
      <c r="AB8" s="9">
        <v>0</v>
      </c>
      <c r="AC8" s="9">
        <v>0</v>
      </c>
      <c r="AD8" s="9">
        <f t="shared" si="0"/>
        <v>980.436416</v>
      </c>
      <c r="AE8" s="9">
        <f>9804364.16/10000</f>
        <v>980.436416</v>
      </c>
      <c r="AF8" s="9">
        <v>0</v>
      </c>
      <c r="AG8" s="9">
        <v>0</v>
      </c>
    </row>
    <row r="9" ht="15" spans="1:33">
      <c r="A9" s="8" t="s">
        <v>54</v>
      </c>
      <c r="B9" s="7" t="s">
        <v>23</v>
      </c>
      <c r="C9" s="9">
        <v>0</v>
      </c>
      <c r="D9" s="9">
        <v>0</v>
      </c>
      <c r="E9" s="9">
        <v>0</v>
      </c>
      <c r="F9" s="10" t="s">
        <v>55</v>
      </c>
      <c r="G9" s="7" t="s">
        <v>56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10" t="s">
        <v>57</v>
      </c>
      <c r="U9" s="7" t="s">
        <v>58</v>
      </c>
      <c r="V9" s="9">
        <f>7669300/10000</f>
        <v>766.93</v>
      </c>
      <c r="W9" s="9">
        <f>7669300/10000</f>
        <v>766.93</v>
      </c>
      <c r="X9" s="9">
        <v>0</v>
      </c>
      <c r="Y9" s="9">
        <v>0</v>
      </c>
      <c r="Z9" s="9">
        <f>8727383.98/10000</f>
        <v>872.738398</v>
      </c>
      <c r="AA9" s="9">
        <f>8727383.98/10000</f>
        <v>872.738398</v>
      </c>
      <c r="AB9" s="9">
        <v>0</v>
      </c>
      <c r="AC9" s="9">
        <v>0</v>
      </c>
      <c r="AD9" s="9">
        <v>872.74</v>
      </c>
      <c r="AE9" s="9">
        <v>872.74</v>
      </c>
      <c r="AF9" s="9">
        <v>0</v>
      </c>
      <c r="AG9" s="9">
        <v>0</v>
      </c>
    </row>
    <row r="10" ht="15" spans="1:33">
      <c r="A10" s="8" t="s">
        <v>59</v>
      </c>
      <c r="B10" s="7" t="s">
        <v>24</v>
      </c>
      <c r="C10" s="9">
        <v>0</v>
      </c>
      <c r="D10" s="9">
        <v>0</v>
      </c>
      <c r="E10" s="9">
        <v>0</v>
      </c>
      <c r="F10" s="10" t="s">
        <v>60</v>
      </c>
      <c r="G10" s="7" t="s">
        <v>61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10" t="s">
        <v>62</v>
      </c>
      <c r="U10" s="7" t="s">
        <v>63</v>
      </c>
      <c r="V10" s="9">
        <f>1079800/10000</f>
        <v>107.98</v>
      </c>
      <c r="W10" s="9">
        <f>1079800/10000</f>
        <v>107.98</v>
      </c>
      <c r="X10" s="9">
        <v>0</v>
      </c>
      <c r="Y10" s="9">
        <v>0</v>
      </c>
      <c r="Z10" s="9">
        <f>1076980.18/10000</f>
        <v>107.698018</v>
      </c>
      <c r="AA10" s="9">
        <f>1076980.18/10000</f>
        <v>107.698018</v>
      </c>
      <c r="AB10" s="9">
        <v>0</v>
      </c>
      <c r="AC10" s="9">
        <v>0</v>
      </c>
      <c r="AD10" s="9">
        <v>107.7</v>
      </c>
      <c r="AE10" s="9">
        <v>107.7</v>
      </c>
      <c r="AF10" s="9">
        <v>0</v>
      </c>
      <c r="AG10" s="9">
        <v>0</v>
      </c>
    </row>
    <row r="11" ht="15" spans="1:33">
      <c r="A11" s="8"/>
      <c r="B11" s="7" t="s">
        <v>25</v>
      </c>
      <c r="C11" s="11"/>
      <c r="D11" s="11"/>
      <c r="E11" s="11"/>
      <c r="F11" s="10" t="s">
        <v>64</v>
      </c>
      <c r="G11" s="7" t="s">
        <v>65</v>
      </c>
      <c r="H11" s="9">
        <f>11625800/10000</f>
        <v>1162.58</v>
      </c>
      <c r="I11" s="9">
        <v>1162.58</v>
      </c>
      <c r="J11" s="9">
        <v>0</v>
      </c>
      <c r="K11" s="9">
        <v>0</v>
      </c>
      <c r="L11" s="9">
        <f>13752703.5/10000</f>
        <v>1375.27035</v>
      </c>
      <c r="M11" s="9">
        <f>13752703.5/10000</f>
        <v>1375.27035</v>
      </c>
      <c r="N11" s="9">
        <v>0</v>
      </c>
      <c r="O11" s="9">
        <v>0</v>
      </c>
      <c r="P11" s="9">
        <f>13752703.5/10000</f>
        <v>1375.27035</v>
      </c>
      <c r="Q11" s="9">
        <f>13752703.5/10000</f>
        <v>1375.27035</v>
      </c>
      <c r="R11" s="9">
        <v>0</v>
      </c>
      <c r="S11" s="9">
        <v>0</v>
      </c>
      <c r="T11" s="10" t="s">
        <v>66</v>
      </c>
      <c r="U11" s="7" t="s">
        <v>67</v>
      </c>
      <c r="V11" s="9">
        <f>4454500/10000</f>
        <v>445.45</v>
      </c>
      <c r="W11" s="9">
        <f>4454500/10000</f>
        <v>445.45</v>
      </c>
      <c r="X11" s="9">
        <v>0</v>
      </c>
      <c r="Y11" s="9">
        <v>0</v>
      </c>
      <c r="Z11" s="9">
        <f>5680527.08/10000</f>
        <v>568.052708</v>
      </c>
      <c r="AA11" s="9">
        <f>5680527.08/10000</f>
        <v>568.052708</v>
      </c>
      <c r="AB11" s="9">
        <v>0</v>
      </c>
      <c r="AC11" s="9">
        <v>0</v>
      </c>
      <c r="AD11" s="9">
        <v>568.05</v>
      </c>
      <c r="AE11" s="9">
        <v>568.05</v>
      </c>
      <c r="AF11" s="9">
        <v>0</v>
      </c>
      <c r="AG11" s="9">
        <v>0</v>
      </c>
    </row>
    <row r="12" ht="15" spans="1:33">
      <c r="A12" s="8"/>
      <c r="B12" s="7" t="s">
        <v>26</v>
      </c>
      <c r="C12" s="11"/>
      <c r="D12" s="11"/>
      <c r="E12" s="11"/>
      <c r="F12" s="10" t="s">
        <v>68</v>
      </c>
      <c r="G12" s="7" t="s">
        <v>69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10" t="s">
        <v>70</v>
      </c>
      <c r="U12" s="7" t="s">
        <v>71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</row>
    <row r="13" ht="15" spans="1:33">
      <c r="A13" s="8"/>
      <c r="B13" s="7" t="s">
        <v>27</v>
      </c>
      <c r="C13" s="11"/>
      <c r="D13" s="11"/>
      <c r="E13" s="11"/>
      <c r="F13" s="10" t="s">
        <v>72</v>
      </c>
      <c r="G13" s="7" t="s">
        <v>73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10"/>
      <c r="U13" s="7" t="s">
        <v>74</v>
      </c>
      <c r="V13" s="11"/>
      <c r="W13" s="11"/>
      <c r="X13" s="11"/>
      <c r="Y13" s="11"/>
      <c r="Z13" s="11"/>
      <c r="AA13" s="11"/>
      <c r="AB13" s="11"/>
      <c r="AC13" s="11"/>
      <c r="AD13" s="9">
        <v>0</v>
      </c>
      <c r="AE13" s="9">
        <v>0</v>
      </c>
      <c r="AF13" s="9"/>
      <c r="AG13" s="9"/>
    </row>
    <row r="14" ht="15" spans="1:33">
      <c r="A14" s="8"/>
      <c r="B14" s="7" t="s">
        <v>28</v>
      </c>
      <c r="C14" s="11"/>
      <c r="D14" s="11"/>
      <c r="E14" s="11"/>
      <c r="F14" s="10" t="s">
        <v>75</v>
      </c>
      <c r="G14" s="7" t="s">
        <v>76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10"/>
      <c r="U14" s="7" t="s">
        <v>77</v>
      </c>
      <c r="V14" s="11"/>
      <c r="W14" s="11"/>
      <c r="X14" s="11"/>
      <c r="Y14" s="11"/>
      <c r="Z14" s="11"/>
      <c r="AA14" s="11"/>
      <c r="AB14" s="11"/>
      <c r="AC14" s="11"/>
      <c r="AD14" s="9">
        <v>0</v>
      </c>
      <c r="AE14" s="9">
        <v>0</v>
      </c>
      <c r="AF14" s="9"/>
      <c r="AG14" s="9"/>
    </row>
    <row r="15" ht="15" spans="1:33">
      <c r="A15" s="8"/>
      <c r="B15" s="7" t="s">
        <v>29</v>
      </c>
      <c r="C15" s="11"/>
      <c r="D15" s="11"/>
      <c r="E15" s="11"/>
      <c r="F15" s="10" t="s">
        <v>78</v>
      </c>
      <c r="G15" s="7" t="s">
        <v>79</v>
      </c>
      <c r="H15" s="9">
        <f>646700/10000</f>
        <v>64.67</v>
      </c>
      <c r="I15" s="9">
        <f>646700/10000</f>
        <v>64.67</v>
      </c>
      <c r="J15" s="9">
        <v>0</v>
      </c>
      <c r="K15" s="9">
        <v>0</v>
      </c>
      <c r="L15" s="9">
        <f>662293.5/10000</f>
        <v>66.22935</v>
      </c>
      <c r="M15" s="9">
        <f>662293.5/10000</f>
        <v>66.22935</v>
      </c>
      <c r="N15" s="9">
        <v>0</v>
      </c>
      <c r="O15" s="9">
        <v>0</v>
      </c>
      <c r="P15" s="9">
        <f>662293.5/10000</f>
        <v>66.22935</v>
      </c>
      <c r="Q15" s="9">
        <f>662293.5/10000</f>
        <v>66.22935</v>
      </c>
      <c r="R15" s="9">
        <v>0</v>
      </c>
      <c r="S15" s="9">
        <v>0</v>
      </c>
      <c r="T15" s="10"/>
      <c r="U15" s="7" t="s">
        <v>80</v>
      </c>
      <c r="V15" s="11"/>
      <c r="W15" s="11"/>
      <c r="X15" s="11"/>
      <c r="Y15" s="11"/>
      <c r="Z15" s="11"/>
      <c r="AA15" s="11"/>
      <c r="AB15" s="11"/>
      <c r="AC15" s="11"/>
      <c r="AD15" s="9">
        <v>0</v>
      </c>
      <c r="AE15" s="9">
        <v>0</v>
      </c>
      <c r="AF15" s="9"/>
      <c r="AG15" s="9"/>
    </row>
    <row r="16" ht="15" spans="1:33">
      <c r="A16" s="8"/>
      <c r="B16" s="7" t="s">
        <v>30</v>
      </c>
      <c r="C16" s="11"/>
      <c r="D16" s="11"/>
      <c r="E16" s="11"/>
      <c r="F16" s="10" t="s">
        <v>81</v>
      </c>
      <c r="G16" s="7" t="s">
        <v>82</v>
      </c>
      <c r="H16" s="9">
        <f>291100/10000</f>
        <v>29.11</v>
      </c>
      <c r="I16" s="9">
        <f>291100/10000</f>
        <v>29.11</v>
      </c>
      <c r="J16" s="9">
        <v>0</v>
      </c>
      <c r="K16" s="9">
        <v>0</v>
      </c>
      <c r="L16" s="9">
        <f>416312.24/10000</f>
        <v>41.631224</v>
      </c>
      <c r="M16" s="9">
        <f>416312.24/10000</f>
        <v>41.631224</v>
      </c>
      <c r="N16" s="9">
        <v>0</v>
      </c>
      <c r="O16" s="9">
        <v>0</v>
      </c>
      <c r="P16" s="9">
        <f>416312.24/10000</f>
        <v>41.631224</v>
      </c>
      <c r="Q16" s="9">
        <f>416312.24/10000</f>
        <v>41.631224</v>
      </c>
      <c r="R16" s="9">
        <v>0</v>
      </c>
      <c r="S16" s="9">
        <v>0</v>
      </c>
      <c r="T16" s="7"/>
      <c r="U16" s="7" t="s">
        <v>83</v>
      </c>
      <c r="V16" s="11"/>
      <c r="W16" s="11"/>
      <c r="X16" s="11"/>
      <c r="Y16" s="11"/>
      <c r="Z16" s="11"/>
      <c r="AA16" s="11"/>
      <c r="AB16" s="11"/>
      <c r="AC16" s="11"/>
      <c r="AD16" s="9">
        <v>0</v>
      </c>
      <c r="AE16" s="9">
        <v>0</v>
      </c>
      <c r="AF16" s="9"/>
      <c r="AG16" s="9"/>
    </row>
    <row r="17" ht="15" spans="1:33">
      <c r="A17" s="8"/>
      <c r="B17" s="7" t="s">
        <v>31</v>
      </c>
      <c r="C17" s="11"/>
      <c r="D17" s="11"/>
      <c r="E17" s="11"/>
      <c r="F17" s="10" t="s">
        <v>84</v>
      </c>
      <c r="G17" s="7" t="s">
        <v>85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10"/>
      <c r="U17" s="7" t="s">
        <v>86</v>
      </c>
      <c r="V17" s="11"/>
      <c r="W17" s="11"/>
      <c r="X17" s="11"/>
      <c r="Y17" s="11"/>
      <c r="Z17" s="11"/>
      <c r="AA17" s="11"/>
      <c r="AB17" s="11"/>
      <c r="AC17" s="11"/>
      <c r="AD17" s="9">
        <v>0</v>
      </c>
      <c r="AE17" s="9">
        <v>0</v>
      </c>
      <c r="AF17" s="9"/>
      <c r="AG17" s="9"/>
    </row>
    <row r="18" ht="15" spans="1:33">
      <c r="A18" s="8"/>
      <c r="B18" s="7" t="s">
        <v>32</v>
      </c>
      <c r="C18" s="11"/>
      <c r="D18" s="11"/>
      <c r="E18" s="11"/>
      <c r="F18" s="10" t="s">
        <v>87</v>
      </c>
      <c r="G18" s="7" t="s">
        <v>88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7" t="s">
        <v>89</v>
      </c>
      <c r="U18" s="7" t="s">
        <v>90</v>
      </c>
      <c r="V18" s="7" t="s">
        <v>91</v>
      </c>
      <c r="W18" s="7" t="s">
        <v>91</v>
      </c>
      <c r="X18" s="7" t="s">
        <v>91</v>
      </c>
      <c r="Y18" s="7" t="s">
        <v>91</v>
      </c>
      <c r="Z18" s="7" t="s">
        <v>91</v>
      </c>
      <c r="AA18" s="7" t="s">
        <v>91</v>
      </c>
      <c r="AB18" s="7" t="s">
        <v>91</v>
      </c>
      <c r="AC18" s="7" t="s">
        <v>91</v>
      </c>
      <c r="AD18" s="9">
        <v>1548.49</v>
      </c>
      <c r="AE18" s="9">
        <v>1548.49</v>
      </c>
      <c r="AF18" s="9">
        <v>0</v>
      </c>
      <c r="AG18" s="9">
        <v>0</v>
      </c>
    </row>
    <row r="19" ht="15" spans="1:33">
      <c r="A19" s="8"/>
      <c r="B19" s="7" t="s">
        <v>33</v>
      </c>
      <c r="C19" s="11"/>
      <c r="D19" s="11"/>
      <c r="E19" s="11"/>
      <c r="F19" s="10" t="s">
        <v>92</v>
      </c>
      <c r="G19" s="7" t="s">
        <v>93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10" t="s">
        <v>94</v>
      </c>
      <c r="U19" s="7" t="s">
        <v>95</v>
      </c>
      <c r="V19" s="7" t="s">
        <v>91</v>
      </c>
      <c r="W19" s="7" t="s">
        <v>91</v>
      </c>
      <c r="X19" s="7" t="s">
        <v>91</v>
      </c>
      <c r="Y19" s="7" t="s">
        <v>91</v>
      </c>
      <c r="Z19" s="7" t="s">
        <v>91</v>
      </c>
      <c r="AA19" s="7" t="s">
        <v>91</v>
      </c>
      <c r="AB19" s="7" t="s">
        <v>91</v>
      </c>
      <c r="AC19" s="7" t="s">
        <v>91</v>
      </c>
      <c r="AD19" s="9">
        <v>976.93</v>
      </c>
      <c r="AE19" s="9">
        <v>976.93</v>
      </c>
      <c r="AF19" s="9">
        <v>0</v>
      </c>
      <c r="AG19" s="9">
        <v>0</v>
      </c>
    </row>
    <row r="20" ht="15" spans="1:33">
      <c r="A20" s="8"/>
      <c r="B20" s="7" t="s">
        <v>34</v>
      </c>
      <c r="C20" s="11"/>
      <c r="D20" s="11"/>
      <c r="E20" s="11"/>
      <c r="F20" s="10" t="s">
        <v>96</v>
      </c>
      <c r="G20" s="7" t="s">
        <v>97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10" t="s">
        <v>98</v>
      </c>
      <c r="U20" s="7" t="s">
        <v>99</v>
      </c>
      <c r="V20" s="7" t="s">
        <v>91</v>
      </c>
      <c r="W20" s="7" t="s">
        <v>91</v>
      </c>
      <c r="X20" s="7" t="s">
        <v>91</v>
      </c>
      <c r="Y20" s="7" t="s">
        <v>91</v>
      </c>
      <c r="Z20" s="7" t="s">
        <v>91</v>
      </c>
      <c r="AA20" s="7" t="s">
        <v>91</v>
      </c>
      <c r="AB20" s="7" t="s">
        <v>91</v>
      </c>
      <c r="AC20" s="7" t="s">
        <v>91</v>
      </c>
      <c r="AD20" s="9">
        <v>311.89</v>
      </c>
      <c r="AE20" s="9">
        <v>311.89</v>
      </c>
      <c r="AF20" s="9">
        <v>0</v>
      </c>
      <c r="AG20" s="9">
        <v>0</v>
      </c>
    </row>
    <row r="21" ht="15" spans="1:33">
      <c r="A21" s="8"/>
      <c r="B21" s="7" t="s">
        <v>35</v>
      </c>
      <c r="C21" s="11"/>
      <c r="D21" s="11"/>
      <c r="E21" s="11"/>
      <c r="F21" s="10" t="s">
        <v>100</v>
      </c>
      <c r="G21" s="7" t="s">
        <v>101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10" t="s">
        <v>102</v>
      </c>
      <c r="U21" s="7" t="s">
        <v>103</v>
      </c>
      <c r="V21" s="7" t="s">
        <v>91</v>
      </c>
      <c r="W21" s="7" t="s">
        <v>91</v>
      </c>
      <c r="X21" s="7" t="s">
        <v>91</v>
      </c>
      <c r="Y21" s="7" t="s">
        <v>91</v>
      </c>
      <c r="Z21" s="7" t="s">
        <v>91</v>
      </c>
      <c r="AA21" s="7" t="s">
        <v>91</v>
      </c>
      <c r="AB21" s="7" t="s">
        <v>91</v>
      </c>
      <c r="AC21" s="7" t="s">
        <v>91</v>
      </c>
      <c r="AD21" s="9">
        <v>0</v>
      </c>
      <c r="AE21" s="9">
        <v>0</v>
      </c>
      <c r="AF21" s="9">
        <v>0</v>
      </c>
      <c r="AG21" s="9">
        <v>0</v>
      </c>
    </row>
    <row r="22" ht="15" spans="1:33">
      <c r="A22" s="8"/>
      <c r="B22" s="7" t="s">
        <v>36</v>
      </c>
      <c r="C22" s="11"/>
      <c r="D22" s="11"/>
      <c r="E22" s="11"/>
      <c r="F22" s="10" t="s">
        <v>104</v>
      </c>
      <c r="G22" s="7" t="s">
        <v>105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10" t="s">
        <v>106</v>
      </c>
      <c r="U22" s="7" t="s">
        <v>107</v>
      </c>
      <c r="V22" s="7" t="s">
        <v>91</v>
      </c>
      <c r="W22" s="7" t="s">
        <v>91</v>
      </c>
      <c r="X22" s="7" t="s">
        <v>91</v>
      </c>
      <c r="Y22" s="7" t="s">
        <v>91</v>
      </c>
      <c r="Z22" s="7" t="s">
        <v>91</v>
      </c>
      <c r="AA22" s="7" t="s">
        <v>91</v>
      </c>
      <c r="AB22" s="7" t="s">
        <v>91</v>
      </c>
      <c r="AC22" s="7" t="s">
        <v>91</v>
      </c>
      <c r="AD22" s="9">
        <v>0</v>
      </c>
      <c r="AE22" s="9">
        <v>0</v>
      </c>
      <c r="AF22" s="9">
        <v>0</v>
      </c>
      <c r="AG22" s="9">
        <v>0</v>
      </c>
    </row>
    <row r="23" ht="15" spans="1:33">
      <c r="A23" s="8"/>
      <c r="B23" s="7" t="s">
        <v>37</v>
      </c>
      <c r="C23" s="11"/>
      <c r="D23" s="11"/>
      <c r="E23" s="11"/>
      <c r="F23" s="10" t="s">
        <v>108</v>
      </c>
      <c r="G23" s="7" t="s">
        <v>109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10" t="s">
        <v>110</v>
      </c>
      <c r="U23" s="7" t="s">
        <v>111</v>
      </c>
      <c r="V23" s="7" t="s">
        <v>91</v>
      </c>
      <c r="W23" s="7" t="s">
        <v>91</v>
      </c>
      <c r="X23" s="7" t="s">
        <v>91</v>
      </c>
      <c r="Y23" s="7" t="s">
        <v>91</v>
      </c>
      <c r="Z23" s="7" t="s">
        <v>91</v>
      </c>
      <c r="AA23" s="7" t="s">
        <v>91</v>
      </c>
      <c r="AB23" s="7" t="s">
        <v>91</v>
      </c>
      <c r="AC23" s="7" t="s">
        <v>91</v>
      </c>
      <c r="AD23" s="9">
        <v>0</v>
      </c>
      <c r="AE23" s="9">
        <v>0</v>
      </c>
      <c r="AF23" s="9">
        <v>0</v>
      </c>
      <c r="AG23" s="9">
        <v>0</v>
      </c>
    </row>
    <row r="24" ht="15" spans="1:33">
      <c r="A24" s="8"/>
      <c r="B24" s="7" t="s">
        <v>38</v>
      </c>
      <c r="C24" s="11"/>
      <c r="D24" s="11"/>
      <c r="E24" s="11"/>
      <c r="F24" s="10" t="s">
        <v>112</v>
      </c>
      <c r="G24" s="7" t="s">
        <v>113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10" t="s">
        <v>114</v>
      </c>
      <c r="U24" s="7" t="s">
        <v>115</v>
      </c>
      <c r="V24" s="7" t="s">
        <v>91</v>
      </c>
      <c r="W24" s="7" t="s">
        <v>91</v>
      </c>
      <c r="X24" s="7" t="s">
        <v>91</v>
      </c>
      <c r="Y24" s="7" t="s">
        <v>91</v>
      </c>
      <c r="Z24" s="7" t="s">
        <v>91</v>
      </c>
      <c r="AA24" s="7" t="s">
        <v>91</v>
      </c>
      <c r="AB24" s="7" t="s">
        <v>91</v>
      </c>
      <c r="AC24" s="7" t="s">
        <v>91</v>
      </c>
      <c r="AD24" s="9">
        <v>259.67</v>
      </c>
      <c r="AE24" s="9">
        <v>259.67</v>
      </c>
      <c r="AF24" s="9">
        <v>0</v>
      </c>
      <c r="AG24" s="9">
        <v>0</v>
      </c>
    </row>
    <row r="25" ht="15" spans="1:33">
      <c r="A25" s="8"/>
      <c r="B25" s="7" t="s">
        <v>39</v>
      </c>
      <c r="C25" s="11"/>
      <c r="D25" s="11"/>
      <c r="E25" s="11"/>
      <c r="F25" s="10" t="s">
        <v>116</v>
      </c>
      <c r="G25" s="7" t="s">
        <v>117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10" t="s">
        <v>118</v>
      </c>
      <c r="U25" s="7" t="s">
        <v>119</v>
      </c>
      <c r="V25" s="7" t="s">
        <v>91</v>
      </c>
      <c r="W25" s="7" t="s">
        <v>91</v>
      </c>
      <c r="X25" s="7" t="s">
        <v>91</v>
      </c>
      <c r="Y25" s="7" t="s">
        <v>91</v>
      </c>
      <c r="Z25" s="7" t="s">
        <v>91</v>
      </c>
      <c r="AA25" s="7" t="s">
        <v>91</v>
      </c>
      <c r="AB25" s="7" t="s">
        <v>91</v>
      </c>
      <c r="AC25" s="7" t="s">
        <v>91</v>
      </c>
      <c r="AD25" s="9">
        <v>0</v>
      </c>
      <c r="AE25" s="9">
        <v>0</v>
      </c>
      <c r="AF25" s="9">
        <v>0</v>
      </c>
      <c r="AG25" s="9">
        <v>0</v>
      </c>
    </row>
    <row r="26" ht="15" spans="1:33">
      <c r="A26" s="8"/>
      <c r="B26" s="7" t="s">
        <v>40</v>
      </c>
      <c r="C26" s="11"/>
      <c r="D26" s="11"/>
      <c r="E26" s="11"/>
      <c r="F26" s="10" t="s">
        <v>120</v>
      </c>
      <c r="G26" s="7" t="s">
        <v>121</v>
      </c>
      <c r="H26" s="9">
        <f>640000/10000</f>
        <v>64</v>
      </c>
      <c r="I26" s="9">
        <f>640000/10000</f>
        <v>64</v>
      </c>
      <c r="J26" s="9">
        <v>0</v>
      </c>
      <c r="K26" s="9">
        <v>0</v>
      </c>
      <c r="L26" s="9">
        <f>653582/10000</f>
        <v>65.3582</v>
      </c>
      <c r="M26" s="9">
        <f>653582/10000</f>
        <v>65.3582</v>
      </c>
      <c r="N26" s="9">
        <v>0</v>
      </c>
      <c r="O26" s="9">
        <v>0</v>
      </c>
      <c r="P26" s="9">
        <f>653582/10000</f>
        <v>65.3582</v>
      </c>
      <c r="Q26" s="9">
        <f>653582/10000</f>
        <v>65.3582</v>
      </c>
      <c r="R26" s="9">
        <v>0</v>
      </c>
      <c r="S26" s="9">
        <v>0</v>
      </c>
      <c r="T26" s="10" t="s">
        <v>122</v>
      </c>
      <c r="U26" s="7" t="s">
        <v>123</v>
      </c>
      <c r="V26" s="7" t="s">
        <v>91</v>
      </c>
      <c r="W26" s="7" t="s">
        <v>91</v>
      </c>
      <c r="X26" s="7" t="s">
        <v>91</v>
      </c>
      <c r="Y26" s="7" t="s">
        <v>91</v>
      </c>
      <c r="Z26" s="7" t="s">
        <v>91</v>
      </c>
      <c r="AA26" s="7" t="s">
        <v>91</v>
      </c>
      <c r="AB26" s="7" t="s">
        <v>91</v>
      </c>
      <c r="AC26" s="7" t="s">
        <v>91</v>
      </c>
      <c r="AD26" s="9">
        <v>0</v>
      </c>
      <c r="AE26" s="9">
        <v>0</v>
      </c>
      <c r="AF26" s="9">
        <v>0</v>
      </c>
      <c r="AG26" s="9">
        <v>0</v>
      </c>
    </row>
    <row r="27" ht="15" spans="1:33">
      <c r="A27" s="8"/>
      <c r="B27" s="7" t="s">
        <v>41</v>
      </c>
      <c r="C27" s="11"/>
      <c r="D27" s="11"/>
      <c r="E27" s="11"/>
      <c r="F27" s="10" t="s">
        <v>124</v>
      </c>
      <c r="G27" s="7" t="s">
        <v>125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10" t="s">
        <v>126</v>
      </c>
      <c r="U27" s="7" t="s">
        <v>127</v>
      </c>
      <c r="V27" s="7" t="s">
        <v>91</v>
      </c>
      <c r="W27" s="7" t="s">
        <v>91</v>
      </c>
      <c r="X27" s="7" t="s">
        <v>91</v>
      </c>
      <c r="Y27" s="7" t="s">
        <v>91</v>
      </c>
      <c r="Z27" s="7" t="s">
        <v>91</v>
      </c>
      <c r="AA27" s="7" t="s">
        <v>91</v>
      </c>
      <c r="AB27" s="7" t="s">
        <v>91</v>
      </c>
      <c r="AC27" s="7" t="s">
        <v>91</v>
      </c>
      <c r="AD27" s="9">
        <v>0</v>
      </c>
      <c r="AE27" s="9">
        <v>0</v>
      </c>
      <c r="AF27" s="9">
        <v>0</v>
      </c>
      <c r="AG27" s="9">
        <v>0</v>
      </c>
    </row>
    <row r="28" ht="15" spans="1:33">
      <c r="A28" s="8"/>
      <c r="B28" s="7" t="s">
        <v>42</v>
      </c>
      <c r="C28" s="11"/>
      <c r="D28" s="11"/>
      <c r="E28" s="11"/>
      <c r="F28" s="10" t="s">
        <v>128</v>
      </c>
      <c r="G28" s="7" t="s">
        <v>129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10" t="s">
        <v>130</v>
      </c>
      <c r="U28" s="7" t="s">
        <v>131</v>
      </c>
      <c r="V28" s="7" t="s">
        <v>91</v>
      </c>
      <c r="W28" s="7" t="s">
        <v>91</v>
      </c>
      <c r="X28" s="7" t="s">
        <v>91</v>
      </c>
      <c r="Y28" s="7" t="s">
        <v>91</v>
      </c>
      <c r="Z28" s="7" t="s">
        <v>91</v>
      </c>
      <c r="AA28" s="7" t="s">
        <v>91</v>
      </c>
      <c r="AB28" s="7" t="s">
        <v>91</v>
      </c>
      <c r="AC28" s="7" t="s">
        <v>91</v>
      </c>
      <c r="AD28" s="9">
        <v>0</v>
      </c>
      <c r="AE28" s="9">
        <v>0</v>
      </c>
      <c r="AF28" s="9">
        <v>0</v>
      </c>
      <c r="AG28" s="9">
        <v>0</v>
      </c>
    </row>
    <row r="29" ht="15" spans="1:33">
      <c r="A29" s="8"/>
      <c r="B29" s="7" t="s">
        <v>43</v>
      </c>
      <c r="C29" s="11"/>
      <c r="D29" s="11"/>
      <c r="E29" s="11"/>
      <c r="F29" s="10" t="s">
        <v>132</v>
      </c>
      <c r="G29" s="7" t="s">
        <v>133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10"/>
      <c r="U29" s="7" t="s">
        <v>134</v>
      </c>
      <c r="V29" s="11"/>
      <c r="W29" s="11"/>
      <c r="X29" s="11"/>
      <c r="Y29" s="11"/>
      <c r="Z29" s="11"/>
      <c r="AA29" s="11"/>
      <c r="AB29" s="11"/>
      <c r="AC29" s="11"/>
      <c r="AD29" s="9">
        <v>0</v>
      </c>
      <c r="AE29" s="9">
        <v>0</v>
      </c>
      <c r="AF29" s="11"/>
      <c r="AG29" s="11"/>
    </row>
    <row r="30" ht="15" spans="1:33">
      <c r="A30" s="8"/>
      <c r="B30" s="7" t="s">
        <v>44</v>
      </c>
      <c r="C30" s="11"/>
      <c r="D30" s="11"/>
      <c r="E30" s="11"/>
      <c r="F30" s="10" t="s">
        <v>135</v>
      </c>
      <c r="G30" s="7" t="s">
        <v>136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10"/>
      <c r="U30" s="7" t="s">
        <v>137</v>
      </c>
      <c r="V30" s="11"/>
      <c r="W30" s="11"/>
      <c r="X30" s="11"/>
      <c r="Y30" s="11"/>
      <c r="Z30" s="11"/>
      <c r="AA30" s="11"/>
      <c r="AB30" s="11"/>
      <c r="AC30" s="11"/>
      <c r="AD30" s="9">
        <v>0</v>
      </c>
      <c r="AE30" s="9">
        <v>0</v>
      </c>
      <c r="AF30" s="11"/>
      <c r="AG30" s="11"/>
    </row>
    <row r="31" ht="15" spans="1:33">
      <c r="A31" s="8"/>
      <c r="B31" s="7" t="s">
        <v>45</v>
      </c>
      <c r="C31" s="11"/>
      <c r="D31" s="11"/>
      <c r="E31" s="11"/>
      <c r="F31" s="10" t="s">
        <v>138</v>
      </c>
      <c r="G31" s="7" t="s">
        <v>139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10"/>
      <c r="U31" s="7" t="s">
        <v>140</v>
      </c>
      <c r="V31" s="11"/>
      <c r="W31" s="11"/>
      <c r="X31" s="11"/>
      <c r="Y31" s="11"/>
      <c r="Z31" s="11"/>
      <c r="AA31" s="11"/>
      <c r="AB31" s="11"/>
      <c r="AC31" s="11"/>
      <c r="AD31" s="9">
        <v>0</v>
      </c>
      <c r="AE31" s="9">
        <v>0</v>
      </c>
      <c r="AF31" s="11"/>
      <c r="AG31" s="11"/>
    </row>
    <row r="32" ht="15" spans="1:33">
      <c r="A32" s="6"/>
      <c r="B32" s="7" t="s">
        <v>46</v>
      </c>
      <c r="C32" s="11"/>
      <c r="D32" s="11"/>
      <c r="E32" s="11"/>
      <c r="F32" s="10" t="s">
        <v>141</v>
      </c>
      <c r="G32" s="7" t="s">
        <v>142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7"/>
      <c r="U32" s="7" t="s">
        <v>143</v>
      </c>
      <c r="V32" s="11"/>
      <c r="W32" s="11"/>
      <c r="X32" s="11"/>
      <c r="Y32" s="11"/>
      <c r="Z32" s="11"/>
      <c r="AA32" s="11"/>
      <c r="AB32" s="11"/>
      <c r="AC32" s="11"/>
      <c r="AD32" s="9">
        <v>0</v>
      </c>
      <c r="AE32" s="9">
        <v>0</v>
      </c>
      <c r="AF32" s="11"/>
      <c r="AG32" s="11"/>
    </row>
    <row r="33" ht="15" spans="1:33">
      <c r="A33" s="8"/>
      <c r="B33" s="7" t="s">
        <v>47</v>
      </c>
      <c r="C33" s="11"/>
      <c r="D33" s="11"/>
      <c r="E33" s="11"/>
      <c r="F33" s="10" t="s">
        <v>144</v>
      </c>
      <c r="G33" s="7" t="s">
        <v>145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10"/>
      <c r="U33" s="7" t="s">
        <v>146</v>
      </c>
      <c r="V33" s="11"/>
      <c r="W33" s="11"/>
      <c r="X33" s="11"/>
      <c r="Y33" s="11"/>
      <c r="Z33" s="11"/>
      <c r="AA33" s="11"/>
      <c r="AB33" s="11"/>
      <c r="AC33" s="11"/>
      <c r="AD33" s="9">
        <v>0</v>
      </c>
      <c r="AE33" s="9">
        <v>0</v>
      </c>
      <c r="AF33" s="11"/>
      <c r="AG33" s="11"/>
    </row>
    <row r="34" ht="15" spans="1:33">
      <c r="A34" s="6" t="s">
        <v>147</v>
      </c>
      <c r="B34" s="7" t="s">
        <v>48</v>
      </c>
      <c r="C34" s="9">
        <f>13203600/10000</f>
        <v>1320.36</v>
      </c>
      <c r="D34" s="9">
        <f>15484891.24/10000</f>
        <v>1548.489124</v>
      </c>
      <c r="E34" s="9">
        <f>15484891.24/10000</f>
        <v>1548.489124</v>
      </c>
      <c r="F34" s="7" t="s">
        <v>148</v>
      </c>
      <c r="G34" s="7" t="s">
        <v>149</v>
      </c>
      <c r="H34" s="9">
        <f>13203600/10000</f>
        <v>1320.36</v>
      </c>
      <c r="I34" s="9">
        <f>13203600/10000</f>
        <v>1320.36</v>
      </c>
      <c r="J34" s="9">
        <v>0</v>
      </c>
      <c r="K34" s="9">
        <v>0</v>
      </c>
      <c r="L34" s="9">
        <f>15484891.24/10000</f>
        <v>1548.489124</v>
      </c>
      <c r="M34" s="9">
        <f>15484891.24/10000</f>
        <v>1548.489124</v>
      </c>
      <c r="N34" s="9">
        <v>0</v>
      </c>
      <c r="O34" s="9">
        <v>0</v>
      </c>
      <c r="P34" s="9">
        <f>15484891.24/10000</f>
        <v>1548.489124</v>
      </c>
      <c r="Q34" s="9">
        <f>15484891.24/10000</f>
        <v>1548.489124</v>
      </c>
      <c r="R34" s="9">
        <v>0</v>
      </c>
      <c r="S34" s="9">
        <v>0</v>
      </c>
      <c r="T34" s="7" t="s">
        <v>148</v>
      </c>
      <c r="U34" s="7" t="s">
        <v>149</v>
      </c>
      <c r="V34" s="9">
        <f>13203600/10000</f>
        <v>1320.36</v>
      </c>
      <c r="W34" s="9">
        <f>13203600/10000</f>
        <v>1320.36</v>
      </c>
      <c r="X34" s="9">
        <v>0</v>
      </c>
      <c r="Y34" s="9">
        <v>0</v>
      </c>
      <c r="Z34" s="9">
        <f>15484891.24/10000</f>
        <v>1548.489124</v>
      </c>
      <c r="AA34" s="9">
        <f>15484891.24/10000</f>
        <v>1548.489124</v>
      </c>
      <c r="AB34" s="9">
        <v>0</v>
      </c>
      <c r="AC34" s="9">
        <v>0</v>
      </c>
      <c r="AD34" s="9">
        <v>1548.49</v>
      </c>
      <c r="AE34" s="9">
        <v>1548.49</v>
      </c>
      <c r="AF34" s="9">
        <v>0</v>
      </c>
      <c r="AG34" s="9">
        <v>0</v>
      </c>
    </row>
    <row r="35" ht="15" spans="1:33">
      <c r="A35" s="8" t="s">
        <v>150</v>
      </c>
      <c r="B35" s="7" t="s">
        <v>151</v>
      </c>
      <c r="C35" s="9">
        <v>0</v>
      </c>
      <c r="D35" s="9">
        <v>0</v>
      </c>
      <c r="E35" s="9">
        <v>0</v>
      </c>
      <c r="F35" s="10" t="s">
        <v>152</v>
      </c>
      <c r="G35" s="7" t="s">
        <v>153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10" t="s">
        <v>152</v>
      </c>
      <c r="U35" s="7" t="s">
        <v>153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</row>
    <row r="36" ht="15" spans="1:33">
      <c r="A36" s="8" t="s">
        <v>49</v>
      </c>
      <c r="B36" s="7" t="s">
        <v>154</v>
      </c>
      <c r="C36" s="9">
        <v>0</v>
      </c>
      <c r="D36" s="9">
        <v>0</v>
      </c>
      <c r="E36" s="9">
        <v>0</v>
      </c>
      <c r="F36" s="10"/>
      <c r="G36" s="7" t="s">
        <v>155</v>
      </c>
      <c r="H36" s="11"/>
      <c r="I36" s="11"/>
      <c r="J36" s="11"/>
      <c r="K36" s="9"/>
      <c r="L36" s="11"/>
      <c r="M36" s="11"/>
      <c r="N36" s="11"/>
      <c r="O36" s="11"/>
      <c r="P36" s="11"/>
      <c r="Q36" s="11"/>
      <c r="R36" s="11"/>
      <c r="S36" s="11"/>
      <c r="T36" s="10"/>
      <c r="U36" s="7" t="s">
        <v>155</v>
      </c>
      <c r="V36" s="11"/>
      <c r="W36" s="11"/>
      <c r="X36" s="11"/>
      <c r="Y36" s="11"/>
      <c r="Z36" s="11"/>
      <c r="AA36" s="11"/>
      <c r="AB36" s="11"/>
      <c r="AC36" s="11"/>
      <c r="AD36" s="9">
        <v>0</v>
      </c>
      <c r="AE36" s="9">
        <v>0</v>
      </c>
      <c r="AF36" s="11"/>
      <c r="AG36" s="11"/>
    </row>
    <row r="37" ht="15" spans="1:33">
      <c r="A37" s="8" t="s">
        <v>54</v>
      </c>
      <c r="B37" s="7" t="s">
        <v>156</v>
      </c>
      <c r="C37" s="9">
        <v>0</v>
      </c>
      <c r="D37" s="9">
        <v>0</v>
      </c>
      <c r="E37" s="9">
        <v>0</v>
      </c>
      <c r="F37" s="10"/>
      <c r="G37" s="7" t="s">
        <v>157</v>
      </c>
      <c r="H37" s="11"/>
      <c r="I37" s="11"/>
      <c r="J37" s="11"/>
      <c r="K37" s="9"/>
      <c r="L37" s="11"/>
      <c r="M37" s="11"/>
      <c r="N37" s="11"/>
      <c r="O37" s="11"/>
      <c r="P37" s="11"/>
      <c r="Q37" s="11"/>
      <c r="R37" s="11"/>
      <c r="S37" s="11"/>
      <c r="T37" s="10"/>
      <c r="U37" s="7" t="s">
        <v>157</v>
      </c>
      <c r="V37" s="11"/>
      <c r="W37" s="11"/>
      <c r="X37" s="11"/>
      <c r="Y37" s="11"/>
      <c r="Z37" s="11"/>
      <c r="AA37" s="11"/>
      <c r="AB37" s="11"/>
      <c r="AC37" s="11"/>
      <c r="AD37" s="9">
        <v>0</v>
      </c>
      <c r="AE37" s="9">
        <v>0</v>
      </c>
      <c r="AF37" s="11"/>
      <c r="AG37" s="11"/>
    </row>
    <row r="38" ht="15" spans="1:33">
      <c r="A38" s="8" t="s">
        <v>59</v>
      </c>
      <c r="B38" s="7" t="s">
        <v>158</v>
      </c>
      <c r="C38" s="9">
        <v>0</v>
      </c>
      <c r="D38" s="9">
        <v>0</v>
      </c>
      <c r="E38" s="9">
        <v>0</v>
      </c>
      <c r="F38" s="12"/>
      <c r="G38" s="7" t="s">
        <v>159</v>
      </c>
      <c r="H38" s="11"/>
      <c r="I38" s="11"/>
      <c r="J38" s="11"/>
      <c r="K38" s="9"/>
      <c r="L38" s="11"/>
      <c r="M38" s="11"/>
      <c r="N38" s="11"/>
      <c r="O38" s="11"/>
      <c r="P38" s="11"/>
      <c r="Q38" s="11"/>
      <c r="R38" s="11"/>
      <c r="S38" s="11"/>
      <c r="T38" s="12"/>
      <c r="U38" s="7" t="s">
        <v>159</v>
      </c>
      <c r="V38" s="11"/>
      <c r="W38" s="11"/>
      <c r="X38" s="11"/>
      <c r="Y38" s="11"/>
      <c r="Z38" s="11"/>
      <c r="AA38" s="11"/>
      <c r="AB38" s="11"/>
      <c r="AC38" s="11"/>
      <c r="AD38" s="9">
        <v>0</v>
      </c>
      <c r="AE38" s="9">
        <v>0</v>
      </c>
      <c r="AF38" s="11"/>
      <c r="AG38" s="11"/>
    </row>
    <row r="39" ht="15" spans="1:33">
      <c r="A39" s="6" t="s">
        <v>160</v>
      </c>
      <c r="B39" s="7" t="s">
        <v>161</v>
      </c>
      <c r="C39" s="9">
        <f>13203600/10000</f>
        <v>1320.36</v>
      </c>
      <c r="D39" s="9">
        <f>15484891.24/10000</f>
        <v>1548.489124</v>
      </c>
      <c r="E39" s="9">
        <v>1548.49</v>
      </c>
      <c r="F39" s="7" t="s">
        <v>160</v>
      </c>
      <c r="G39" s="7" t="s">
        <v>162</v>
      </c>
      <c r="H39" s="9">
        <f>13203600/10000</f>
        <v>1320.36</v>
      </c>
      <c r="I39" s="9">
        <f>13203600/10000</f>
        <v>1320.36</v>
      </c>
      <c r="J39" s="9">
        <v>0</v>
      </c>
      <c r="K39" s="9">
        <v>0</v>
      </c>
      <c r="L39" s="9">
        <f>15484891.24/10000</f>
        <v>1548.489124</v>
      </c>
      <c r="M39" s="9">
        <f>15484891.24/10000</f>
        <v>1548.489124</v>
      </c>
      <c r="N39" s="9">
        <v>0</v>
      </c>
      <c r="O39" s="9">
        <v>0</v>
      </c>
      <c r="P39" s="9">
        <f>15484891.24/10000</f>
        <v>1548.489124</v>
      </c>
      <c r="Q39" s="9">
        <f>15484891.24/10000</f>
        <v>1548.489124</v>
      </c>
      <c r="R39" s="9">
        <v>0</v>
      </c>
      <c r="S39" s="9">
        <v>0</v>
      </c>
      <c r="T39" s="7" t="s">
        <v>160</v>
      </c>
      <c r="U39" s="7" t="s">
        <v>162</v>
      </c>
      <c r="V39" s="9">
        <f>13203600/10000</f>
        <v>1320.36</v>
      </c>
      <c r="W39" s="9">
        <v>1320.36</v>
      </c>
      <c r="X39" s="9">
        <v>0</v>
      </c>
      <c r="Y39" s="9">
        <v>0</v>
      </c>
      <c r="Z39" s="9">
        <v>1548.49</v>
      </c>
      <c r="AA39" s="9">
        <v>1548.49</v>
      </c>
      <c r="AB39" s="9">
        <v>0</v>
      </c>
      <c r="AC39" s="9">
        <v>0</v>
      </c>
      <c r="AD39" s="9">
        <v>1548.49</v>
      </c>
      <c r="AE39" s="9">
        <v>1548.49</v>
      </c>
      <c r="AF39" s="9">
        <v>0</v>
      </c>
      <c r="AG39" s="9">
        <v>0</v>
      </c>
    </row>
    <row r="40" ht="15" spans="1:33">
      <c r="A40" s="13" t="s">
        <v>163</v>
      </c>
      <c r="B40" s="13"/>
      <c r="C40" s="13"/>
      <c r="D40" s="13"/>
      <c r="E40" s="13"/>
      <c r="F40" s="13"/>
      <c r="G40" s="14"/>
      <c r="H40" s="15"/>
      <c r="I40" s="13"/>
      <c r="J40" s="13"/>
      <c r="K40" s="15"/>
      <c r="L40" s="13"/>
      <c r="M40" s="13"/>
      <c r="N40" s="13"/>
      <c r="O40" s="14"/>
      <c r="P40" s="14"/>
      <c r="Q40" s="15"/>
      <c r="R40" s="13"/>
      <c r="S40" s="14"/>
      <c r="T40" s="15"/>
      <c r="U40" s="13"/>
      <c r="V40" s="13"/>
      <c r="W40" s="13"/>
      <c r="X40" s="13"/>
      <c r="Y40" s="14"/>
      <c r="Z40" s="13"/>
      <c r="AA40" s="13"/>
      <c r="AB40" s="13"/>
      <c r="AC40" s="14"/>
      <c r="AD40" s="15"/>
      <c r="AE40" s="15"/>
      <c r="AF40" s="15"/>
      <c r="AG40" s="21"/>
    </row>
  </sheetData>
  <mergeCells count="21">
    <mergeCell ref="A1:AG1"/>
    <mergeCell ref="A2:B2"/>
    <mergeCell ref="A4:E4"/>
    <mergeCell ref="F4:S4"/>
    <mergeCell ref="T4:AG4"/>
    <mergeCell ref="H5:K5"/>
    <mergeCell ref="L5:O5"/>
    <mergeCell ref="P5:S5"/>
    <mergeCell ref="V5:Y5"/>
    <mergeCell ref="Z5:AC5"/>
    <mergeCell ref="AD5:AG5"/>
    <mergeCell ref="A40:AG40"/>
    <mergeCell ref="A5:A6"/>
    <mergeCell ref="B5:B6"/>
    <mergeCell ref="C5:C6"/>
    <mergeCell ref="D5:D6"/>
    <mergeCell ref="E5:E6"/>
    <mergeCell ref="F5:F6"/>
    <mergeCell ref="G5:G6"/>
    <mergeCell ref="T5:T6"/>
    <mergeCell ref="U5:U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Z01_1-财政拨款收入支出决算总表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2023-08-18T08:39:00Z</dcterms:created>
  <dcterms:modified xsi:type="dcterms:W3CDTF">2024-08-13T08:10:37Z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3D2DA6A2E20F4534B3393BDF14E899EC</vt:lpwstr>
  </property>
  <property fmtid="{D5CDD505-2E9C-101B-9397-08002B2CF9AE}" pid="3" name="KSOProductBuildVer">
    <vt:lpwstr>2052-11.1.0.11744</vt:lpwstr>
  </property>
</Properties>
</file>